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28800" windowHeight="11715"/>
  </bookViews>
  <sheets>
    <sheet name="Aneksi nr.2" sheetId="1" r:id="rId1"/>
  </sheets>
  <definedNames>
    <definedName name="JR_PAGE_ANCHOR_0_1">'Aneksi nr.2'!$A$1</definedName>
  </definedNames>
  <calcPr calcId="152511"/>
</workbook>
</file>

<file path=xl/calcChain.xml><?xml version="1.0" encoding="utf-8"?>
<calcChain xmlns="http://schemas.openxmlformats.org/spreadsheetml/2006/main">
  <c r="M39" i="1" l="1"/>
  <c r="M33" i="1"/>
  <c r="M22" i="1"/>
  <c r="M17" i="1"/>
  <c r="K38" i="1"/>
  <c r="H22" i="1"/>
  <c r="H49" i="1" l="1"/>
  <c r="H38" i="1"/>
  <c r="H36" i="1"/>
  <c r="H33" i="1"/>
  <c r="H30" i="1"/>
  <c r="H17" i="1"/>
  <c r="H16" i="1"/>
  <c r="H15" i="1"/>
  <c r="F49" i="1"/>
  <c r="F38" i="1"/>
  <c r="F36" i="1"/>
  <c r="F30" i="1"/>
  <c r="F22" i="1"/>
  <c r="D44" i="1" l="1"/>
  <c r="D40" i="1"/>
  <c r="D39" i="1"/>
  <c r="D38" i="1"/>
  <c r="D29" i="1"/>
  <c r="D21" i="1"/>
  <c r="D19" i="1"/>
  <c r="D17" i="1"/>
  <c r="D16" i="1"/>
  <c r="D15" i="1"/>
  <c r="D22" i="1" l="1"/>
  <c r="M40" i="1"/>
  <c r="M38" i="1"/>
  <c r="M49" i="1" s="1"/>
  <c r="K49" i="1"/>
  <c r="D49" i="1" s="1"/>
  <c r="M29" i="1"/>
  <c r="M19" i="1"/>
  <c r="M16" i="1"/>
  <c r="M15" i="1"/>
  <c r="K22" i="1"/>
  <c r="K30" i="1" s="1"/>
  <c r="M30" i="1" l="1"/>
  <c r="D30" i="1"/>
  <c r="D33" i="1" s="1"/>
  <c r="D36" i="1" s="1"/>
  <c r="K33" i="1"/>
  <c r="K36" i="1" s="1"/>
  <c r="M36" i="1" s="1"/>
</calcChain>
</file>

<file path=xl/sharedStrings.xml><?xml version="1.0" encoding="utf-8"?>
<sst xmlns="http://schemas.openxmlformats.org/spreadsheetml/2006/main" count="107" uniqueCount="82">
  <si>
    <t>ANEKSI nr. 2 Raporti mbi Ekzekutimin e Buxhetit në nivelin e Programit të Buxhetit</t>
  </si>
  <si>
    <t>në/lekë</t>
  </si>
  <si>
    <t xml:space="preserve"> Emri i Grupit</t>
  </si>
  <si>
    <t>Mbështetje për Shoqërinë Civile</t>
  </si>
  <si>
    <t>Kodi i grupit</t>
  </si>
  <si>
    <t>88</t>
  </si>
  <si>
    <t xml:space="preserve"> Emri i </t>
  </si>
  <si>
    <t>Planifikimi, Menaxhimi dhe Administrimi</t>
  </si>
  <si>
    <t>Kodi i programit</t>
  </si>
  <si>
    <t>01110</t>
  </si>
  <si>
    <t>EMËRTIME</t>
  </si>
  <si>
    <t>Shpenzimet e Programit</t>
  </si>
  <si>
    <t>Viti paraardhës</t>
  </si>
  <si>
    <t>Periudha raportuese</t>
  </si>
  <si>
    <t>Ndryshimi Vjetor                    ( Plan - Fakt)</t>
  </si>
  <si>
    <t xml:space="preserve">% e realizimit </t>
  </si>
  <si>
    <t>Shpenzime              Faktike</t>
  </si>
  <si>
    <t>Struktura e shpenzimeve               në %</t>
  </si>
  <si>
    <t>Ndryshimi i planit vjetor</t>
  </si>
  <si>
    <t>Shpenzime Faktike të Periudhës/Progresive</t>
  </si>
  <si>
    <t>(1)</t>
  </si>
  <si>
    <t>(2)</t>
  </si>
  <si>
    <t>(3)</t>
  </si>
  <si>
    <t>(4)</t>
  </si>
  <si>
    <t>(5)</t>
  </si>
  <si>
    <t>(6)</t>
  </si>
  <si>
    <t>7 (5-3)</t>
  </si>
  <si>
    <t>(8)</t>
  </si>
  <si>
    <t>(9)</t>
  </si>
  <si>
    <t>10 (5-8)</t>
  </si>
  <si>
    <t>11 ( 8/5)</t>
  </si>
  <si>
    <t>Shpenzimet sipas klasifikimit ekonomik</t>
  </si>
  <si>
    <t>Kodi i Programit</t>
  </si>
  <si>
    <t>Emërtimi</t>
  </si>
  <si>
    <t>600</t>
  </si>
  <si>
    <t>Paga</t>
  </si>
  <si>
    <t>601</t>
  </si>
  <si>
    <t>Sigurime Shoqërore</t>
  </si>
  <si>
    <t>602</t>
  </si>
  <si>
    <t>Mallra dhe Shërbime të Tjera</t>
  </si>
  <si>
    <t>603</t>
  </si>
  <si>
    <t>Subvencione</t>
  </si>
  <si>
    <t>604</t>
  </si>
  <si>
    <t>Transferta Korente të Brendshme</t>
  </si>
  <si>
    <t>605</t>
  </si>
  <si>
    <t>Transferta Korente të Huaja</t>
  </si>
  <si>
    <t>606</t>
  </si>
  <si>
    <t>Trans per Buxh. Fam. &amp; Individ</t>
  </si>
  <si>
    <t>Nëntotali Shpenzime Korente</t>
  </si>
  <si>
    <t>230</t>
  </si>
  <si>
    <t>Kapitale të Patrupëzuara</t>
  </si>
  <si>
    <t>231</t>
  </si>
  <si>
    <t>Kapitale të Trupëzuara</t>
  </si>
  <si>
    <t>Nëntotali Shpenzime Kapitale me financim të brendshëm</t>
  </si>
  <si>
    <t>Nëntotali Shpenzime Kapitale me financim të huaj</t>
  </si>
  <si>
    <t>Totali i Shpenzimeve Kapitale</t>
  </si>
  <si>
    <t>Totali i Shpenzimeve Buxhetore të Programit</t>
  </si>
  <si>
    <t>Shpenzime Korente nga të Ardhurat Jashtë limitit (Kap 06)</t>
  </si>
  <si>
    <t>Shpenzime Kapitale nga të Ardhurat Jashtë limitit (Kap 06)</t>
  </si>
  <si>
    <t>Totali i Shpenzimeve të Programit</t>
  </si>
  <si>
    <t>Shpenzimet sipas produkteve të programit buxhetor</t>
  </si>
  <si>
    <t>Artikulli</t>
  </si>
  <si>
    <t>Totali i Shpenzime Korente</t>
  </si>
  <si>
    <t>Kodi i produktit</t>
  </si>
  <si>
    <t>Emertimi</t>
  </si>
  <si>
    <t>98801AA</t>
  </si>
  <si>
    <t>Projekte te financuara nga AMSHC- ja</t>
  </si>
  <si>
    <t>98801AB</t>
  </si>
  <si>
    <t>Monitorime/Inpektime ne terren te projekteve te financuara</t>
  </si>
  <si>
    <t>Totali Shpenzime për Investime</t>
  </si>
  <si>
    <t>M880001</t>
  </si>
  <si>
    <t>Blerje pajisje</t>
  </si>
  <si>
    <t>M880009</t>
  </si>
  <si>
    <t>Rikonstruksion dhe riparime</t>
  </si>
  <si>
    <t>Drejtuesi i Ekipit 
Menaxhues të 
Programit</t>
  </si>
  <si>
    <t>Emri</t>
  </si>
  <si>
    <t>Sekretari i Përgjithshëm</t>
  </si>
  <si>
    <t>Firma</t>
  </si>
  <si>
    <t>Data</t>
  </si>
  <si>
    <t>Periudha e Raportimit  4 -2026</t>
  </si>
  <si>
    <t>Plani Fillestar
 Vjetor 
Viti 2026</t>
  </si>
  <si>
    <t>Plani Vjetor
 i Rishikuar
 Viti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</si>
</sst>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"/>
  </numFmts>
  <fonts count="14">
    <font>
      <sz val="11"/>
      <color theme="1"/>
      <name val="Calibri"/>
      <family val="2"/>
      <scheme val="minor"/>
    </font>
    <font>
      <sz val="9"/>
      <color rgb="FF000000"/>
      <name val="SansSerif"/>
      <family val="2"/>
    </font>
    <font>
      <b/>
      <sz val="11"/>
      <color rgb="FFC00000"/>
      <name val="Arial"/>
      <family val="2"/>
    </font>
    <font>
      <b/>
      <sz val="9"/>
      <color rgb="FFC00000"/>
      <name val="SansSerif"/>
      <family val="2"/>
    </font>
    <font>
      <b/>
      <sz val="9"/>
      <color rgb="FFC00000"/>
      <name val="Arial"/>
      <family val="2"/>
    </font>
    <font>
      <b/>
      <sz val="7"/>
      <color rgb="FFC00000"/>
      <name val="Arial"/>
      <family val="2"/>
    </font>
    <font>
      <b/>
      <sz val="8"/>
      <color rgb="FF080808"/>
      <name val="Arial"/>
      <family val="2"/>
    </font>
    <font>
      <sz val="8"/>
      <color rgb="FF080808"/>
      <name val="Arial"/>
      <family val="2"/>
    </font>
    <font>
      <sz val="9"/>
      <color rgb="FF080808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b/>
      <sz val="7"/>
      <color rgb="FF0070C0"/>
      <name val="Arial"/>
      <family val="2"/>
    </font>
    <font>
      <b/>
      <sz val="7"/>
      <color rgb="FF080808"/>
      <name val="Arial"/>
      <family val="2"/>
    </font>
    <font>
      <sz val="7"/>
      <color rgb="FF080808"/>
      <name val="Arial"/>
      <family val="2"/>
    </font>
  </fonts>
  <fills count="6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none"/>
    </fill>
    <fill>
      <patternFill patternType="none"/>
    </fill>
    <fill>
      <patternFill patternType="none"/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50505"/>
      </left>
      <right/>
      <top style="double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 style="thin">
        <color rgb="FF050505"/>
      </bottom>
      <diagonal/>
    </border>
    <border>
      <left/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/>
      <top style="thin">
        <color rgb="FF050505"/>
      </top>
      <bottom style="thin">
        <color rgb="FF050505"/>
      </bottom>
      <diagonal/>
    </border>
    <border>
      <left/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/>
      <top style="thin">
        <color rgb="FF050505"/>
      </top>
      <bottom style="hair">
        <color rgb="FF050505"/>
      </bottom>
      <diagonal/>
    </border>
    <border>
      <left/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50505"/>
      </left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hair">
        <color rgb="FF050505"/>
      </left>
      <right style="thin">
        <color rgb="FF050505"/>
      </right>
      <top style="hair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left" vertical="top"/>
    </xf>
    <xf numFmtId="0" fontId="4" fillId="11" borderId="6" xfId="0" applyNumberFormat="1" applyFont="1" applyFill="1" applyBorder="1" applyAlignment="1" applyProtection="1">
      <alignment horizontal="left" vertical="center"/>
    </xf>
    <xf numFmtId="0" fontId="5" fillId="17" borderId="11" xfId="0" applyNumberFormat="1" applyFont="1" applyFill="1" applyBorder="1" applyAlignment="1" applyProtection="1">
      <alignment horizontal="right" vertical="center"/>
    </xf>
    <xf numFmtId="164" fontId="5" fillId="18" borderId="12" xfId="0" applyNumberFormat="1" applyFont="1" applyFill="1" applyBorder="1" applyAlignment="1" applyProtection="1">
      <alignment horizontal="left" vertical="center"/>
    </xf>
    <xf numFmtId="0" fontId="5" fillId="19" borderId="13" xfId="0" applyNumberFormat="1" applyFont="1" applyFill="1" applyBorder="1" applyAlignment="1" applyProtection="1">
      <alignment horizontal="center" vertical="center"/>
    </xf>
    <xf numFmtId="0" fontId="5" fillId="22" borderId="15" xfId="0" applyNumberFormat="1" applyFont="1" applyFill="1" applyBorder="1" applyAlignment="1" applyProtection="1">
      <alignment horizontal="center" vertical="center" wrapText="1"/>
    </xf>
    <xf numFmtId="0" fontId="5" fillId="23" borderId="16" xfId="0" applyNumberFormat="1" applyFont="1" applyFill="1" applyBorder="1" applyAlignment="1" applyProtection="1">
      <alignment horizontal="center" vertical="center" wrapText="1"/>
    </xf>
    <xf numFmtId="0" fontId="5" fillId="24" borderId="17" xfId="0" applyNumberFormat="1" applyFont="1" applyFill="1" applyBorder="1" applyAlignment="1" applyProtection="1">
      <alignment horizontal="center" vertical="center" wrapText="1"/>
    </xf>
    <xf numFmtId="0" fontId="5" fillId="25" borderId="18" xfId="0" applyNumberFormat="1" applyFont="1" applyFill="1" applyBorder="1" applyAlignment="1" applyProtection="1">
      <alignment horizontal="center" vertical="center" wrapText="1"/>
    </xf>
    <xf numFmtId="0" fontId="5" fillId="26" borderId="19" xfId="0" applyNumberFormat="1" applyFont="1" applyFill="1" applyBorder="1" applyAlignment="1" applyProtection="1">
      <alignment horizontal="center" vertical="center" wrapText="1"/>
    </xf>
    <xf numFmtId="0" fontId="5" fillId="27" borderId="20" xfId="0" applyNumberFormat="1" applyFont="1" applyFill="1" applyBorder="1" applyAlignment="1" applyProtection="1">
      <alignment horizontal="center" vertical="center"/>
    </xf>
    <xf numFmtId="0" fontId="5" fillId="28" borderId="21" xfId="0" applyNumberFormat="1" applyFont="1" applyFill="1" applyBorder="1" applyAlignment="1" applyProtection="1">
      <alignment horizontal="center" vertical="center"/>
    </xf>
    <xf numFmtId="0" fontId="6" fillId="30" borderId="23" xfId="0" applyNumberFormat="1" applyFont="1" applyFill="1" applyBorder="1" applyAlignment="1" applyProtection="1">
      <alignment horizontal="center" vertical="center"/>
    </xf>
    <xf numFmtId="0" fontId="6" fillId="31" borderId="24" xfId="0" applyNumberFormat="1" applyFont="1" applyFill="1" applyBorder="1" applyAlignment="1" applyProtection="1">
      <alignment horizontal="center" vertical="center"/>
    </xf>
    <xf numFmtId="0" fontId="6" fillId="32" borderId="25" xfId="0" applyNumberFormat="1" applyFont="1" applyFill="1" applyBorder="1" applyAlignment="1" applyProtection="1">
      <alignment horizontal="center" vertical="center"/>
    </xf>
    <xf numFmtId="0" fontId="6" fillId="33" borderId="26" xfId="0" applyNumberFormat="1" applyFont="1" applyFill="1" applyBorder="1" applyAlignment="1" applyProtection="1">
      <alignment horizontal="center" vertical="center"/>
    </xf>
    <xf numFmtId="0" fontId="7" fillId="34" borderId="27" xfId="0" applyNumberFormat="1" applyFont="1" applyFill="1" applyBorder="1" applyAlignment="1" applyProtection="1">
      <alignment horizontal="center" vertical="center"/>
    </xf>
    <xf numFmtId="0" fontId="8" fillId="35" borderId="28" xfId="0" applyNumberFormat="1" applyFont="1" applyFill="1" applyBorder="1" applyAlignment="1" applyProtection="1">
      <alignment horizontal="center" vertical="center"/>
    </xf>
    <xf numFmtId="0" fontId="6" fillId="36" borderId="29" xfId="0" applyNumberFormat="1" applyFont="1" applyFill="1" applyBorder="1" applyAlignment="1" applyProtection="1">
      <alignment horizontal="center" vertical="center"/>
    </xf>
    <xf numFmtId="0" fontId="9" fillId="37" borderId="30" xfId="0" applyNumberFormat="1" applyFont="1" applyFill="1" applyBorder="1" applyAlignment="1" applyProtection="1">
      <alignment horizontal="center" vertical="center"/>
    </xf>
    <xf numFmtId="0" fontId="9" fillId="38" borderId="31" xfId="0" applyNumberFormat="1" applyFont="1" applyFill="1" applyBorder="1" applyAlignment="1" applyProtection="1">
      <alignment horizontal="left" vertical="center"/>
    </xf>
    <xf numFmtId="4" fontId="9" fillId="39" borderId="31" xfId="0" applyNumberFormat="1" applyFont="1" applyFill="1" applyBorder="1" applyAlignment="1" applyProtection="1">
      <alignment horizontal="right" vertical="center"/>
    </xf>
    <xf numFmtId="3" fontId="9" fillId="40" borderId="31" xfId="0" applyNumberFormat="1" applyFont="1" applyFill="1" applyBorder="1" applyAlignment="1" applyProtection="1">
      <alignment horizontal="right" vertical="center"/>
    </xf>
    <xf numFmtId="3" fontId="9" fillId="41" borderId="10" xfId="0" applyNumberFormat="1" applyFont="1" applyFill="1" applyBorder="1" applyAlignment="1" applyProtection="1">
      <alignment horizontal="right" vertical="center"/>
    </xf>
    <xf numFmtId="0" fontId="10" fillId="42" borderId="30" xfId="0" applyNumberFormat="1" applyFont="1" applyFill="1" applyBorder="1" applyAlignment="1" applyProtection="1">
      <alignment horizontal="center" vertical="center"/>
    </xf>
    <xf numFmtId="0" fontId="10" fillId="43" borderId="31" xfId="0" applyNumberFormat="1" applyFont="1" applyFill="1" applyBorder="1" applyAlignment="1" applyProtection="1">
      <alignment horizontal="left" vertical="center"/>
    </xf>
    <xf numFmtId="4" fontId="10" fillId="44" borderId="31" xfId="0" applyNumberFormat="1" applyFont="1" applyFill="1" applyBorder="1" applyAlignment="1" applyProtection="1">
      <alignment horizontal="right" vertical="center"/>
    </xf>
    <xf numFmtId="3" fontId="10" fillId="45" borderId="31" xfId="0" applyNumberFormat="1" applyFont="1" applyFill="1" applyBorder="1" applyAlignment="1" applyProtection="1">
      <alignment horizontal="right" vertical="center"/>
    </xf>
    <xf numFmtId="3" fontId="10" fillId="46" borderId="10" xfId="0" applyNumberFormat="1" applyFont="1" applyFill="1" applyBorder="1" applyAlignment="1" applyProtection="1">
      <alignment horizontal="right" vertical="center"/>
    </xf>
    <xf numFmtId="0" fontId="5" fillId="47" borderId="30" xfId="0" applyNumberFormat="1" applyFont="1" applyFill="1" applyBorder="1" applyAlignment="1" applyProtection="1">
      <alignment horizontal="center" vertical="center"/>
    </xf>
    <xf numFmtId="0" fontId="5" fillId="48" borderId="31" xfId="0" applyNumberFormat="1" applyFont="1" applyFill="1" applyBorder="1" applyAlignment="1" applyProtection="1">
      <alignment horizontal="left" vertical="center"/>
    </xf>
    <xf numFmtId="4" fontId="5" fillId="49" borderId="31" xfId="0" applyNumberFormat="1" applyFont="1" applyFill="1" applyBorder="1" applyAlignment="1" applyProtection="1">
      <alignment horizontal="right" vertical="center"/>
    </xf>
    <xf numFmtId="3" fontId="5" fillId="50" borderId="31" xfId="0" applyNumberFormat="1" applyFont="1" applyFill="1" applyBorder="1" applyAlignment="1" applyProtection="1">
      <alignment horizontal="right" vertical="center"/>
    </xf>
    <xf numFmtId="3" fontId="5" fillId="51" borderId="10" xfId="0" applyNumberFormat="1" applyFont="1" applyFill="1" applyBorder="1" applyAlignment="1" applyProtection="1">
      <alignment horizontal="right" vertical="center"/>
    </xf>
    <xf numFmtId="0" fontId="6" fillId="53" borderId="33" xfId="0" applyNumberFormat="1" applyFont="1" applyFill="1" applyBorder="1" applyAlignment="1" applyProtection="1">
      <alignment horizontal="center" vertical="center"/>
    </xf>
    <xf numFmtId="0" fontId="6" fillId="54" borderId="34" xfId="0" applyNumberFormat="1" applyFont="1" applyFill="1" applyBorder="1" applyAlignment="1" applyProtection="1">
      <alignment horizontal="center" vertical="center"/>
    </xf>
    <xf numFmtId="0" fontId="6" fillId="55" borderId="35" xfId="0" applyNumberFormat="1" applyFont="1" applyFill="1" applyBorder="1" applyAlignment="1" applyProtection="1">
      <alignment horizontal="center" vertical="center"/>
    </xf>
    <xf numFmtId="0" fontId="6" fillId="56" borderId="36" xfId="0" applyNumberFormat="1" applyFont="1" applyFill="1" applyBorder="1" applyAlignment="1" applyProtection="1">
      <alignment horizontal="center" vertical="center"/>
    </xf>
    <xf numFmtId="0" fontId="8" fillId="57" borderId="27" xfId="0" applyNumberFormat="1" applyFont="1" applyFill="1" applyBorder="1" applyAlignment="1" applyProtection="1">
      <alignment horizontal="center" vertical="center"/>
    </xf>
    <xf numFmtId="0" fontId="5" fillId="58" borderId="31" xfId="0" applyNumberFormat="1" applyFont="1" applyFill="1" applyBorder="1" applyAlignment="1" applyProtection="1">
      <alignment horizontal="left" vertical="center" wrapText="1"/>
    </xf>
    <xf numFmtId="0" fontId="9" fillId="59" borderId="31" xfId="0" applyNumberFormat="1" applyFont="1" applyFill="1" applyBorder="1" applyAlignment="1" applyProtection="1">
      <alignment horizontal="left" vertical="center" wrapText="1"/>
    </xf>
    <xf numFmtId="0" fontId="10" fillId="60" borderId="31" xfId="0" applyNumberFormat="1" applyFont="1" applyFill="1" applyBorder="1" applyAlignment="1" applyProtection="1">
      <alignment horizontal="left" vertical="center" wrapText="1"/>
    </xf>
    <xf numFmtId="0" fontId="11" fillId="61" borderId="31" xfId="0" applyNumberFormat="1" applyFont="1" applyFill="1" applyBorder="1" applyAlignment="1" applyProtection="1">
      <alignment horizontal="left" vertical="center" wrapText="1"/>
    </xf>
    <xf numFmtId="4" fontId="11" fillId="62" borderId="31" xfId="0" applyNumberFormat="1" applyFont="1" applyFill="1" applyBorder="1" applyAlignment="1" applyProtection="1">
      <alignment horizontal="right" vertical="center"/>
    </xf>
    <xf numFmtId="3" fontId="11" fillId="63" borderId="31" xfId="0" applyNumberFormat="1" applyFont="1" applyFill="1" applyBorder="1" applyAlignment="1" applyProtection="1">
      <alignment horizontal="right" vertical="center"/>
    </xf>
    <xf numFmtId="3" fontId="11" fillId="64" borderId="10" xfId="0" applyNumberFormat="1" applyFont="1" applyFill="1" applyBorder="1" applyAlignment="1" applyProtection="1">
      <alignment horizontal="right" vertical="center"/>
    </xf>
    <xf numFmtId="0" fontId="13" fillId="67" borderId="14" xfId="0" applyNumberFormat="1" applyFont="1" applyFill="1" applyBorder="1" applyAlignment="1" applyProtection="1">
      <alignment horizontal="left" vertical="center"/>
    </xf>
    <xf numFmtId="4" fontId="0" fillId="0" borderId="0" xfId="0" applyNumberFormat="1"/>
    <xf numFmtId="0" fontId="6" fillId="29" borderId="22" xfId="0" applyNumberFormat="1" applyFont="1" applyFill="1" applyBorder="1" applyAlignment="1" applyProtection="1">
      <alignment horizontal="center" vertical="center"/>
    </xf>
    <xf numFmtId="0" fontId="6" fillId="52" borderId="32" xfId="0" applyNumberFormat="1" applyFont="1" applyFill="1" applyBorder="1" applyAlignment="1" applyProtection="1">
      <alignment horizontal="center" vertical="center"/>
    </xf>
    <xf numFmtId="0" fontId="1" fillId="65" borderId="37" xfId="0" applyNumberFormat="1" applyFont="1" applyFill="1" applyBorder="1" applyAlignment="1" applyProtection="1">
      <alignment horizontal="left" vertical="top"/>
    </xf>
    <xf numFmtId="0" fontId="12" fillId="66" borderId="14" xfId="0" applyNumberFormat="1" applyFont="1" applyFill="1" applyBorder="1" applyAlignment="1" applyProtection="1">
      <alignment horizontal="center" vertical="center"/>
    </xf>
    <xf numFmtId="0" fontId="13" fillId="67" borderId="14" xfId="0" applyNumberFormat="1" applyFont="1" applyFill="1" applyBorder="1" applyAlignment="1" applyProtection="1">
      <alignment horizontal="left" vertical="center"/>
    </xf>
    <xf numFmtId="0" fontId="4" fillId="12" borderId="7" xfId="0" applyNumberFormat="1" applyFont="1" applyFill="1" applyBorder="1" applyAlignment="1" applyProtection="1">
      <alignment horizontal="center" vertical="center"/>
    </xf>
    <xf numFmtId="0" fontId="4" fillId="13" borderId="7" xfId="0" applyNumberFormat="1" applyFont="1" applyFill="1" applyBorder="1" applyAlignment="1" applyProtection="1">
      <alignment horizontal="left" vertical="center"/>
    </xf>
    <xf numFmtId="0" fontId="4" fillId="14" borderId="8" xfId="0" applyNumberFormat="1" applyFont="1" applyFill="1" applyBorder="1" applyAlignment="1" applyProtection="1">
      <alignment horizontal="center" vertical="center"/>
    </xf>
    <xf numFmtId="0" fontId="2" fillId="15" borderId="9" xfId="0" applyNumberFormat="1" applyFont="1" applyFill="1" applyBorder="1" applyAlignment="1" applyProtection="1">
      <alignment horizontal="center" vertical="center"/>
    </xf>
    <xf numFmtId="0" fontId="4" fillId="16" borderId="10" xfId="0" applyNumberFormat="1" applyFont="1" applyFill="1" applyBorder="1" applyAlignment="1" applyProtection="1">
      <alignment horizontal="center" vertical="center"/>
    </xf>
    <xf numFmtId="0" fontId="5" fillId="19" borderId="13" xfId="0" applyNumberFormat="1" applyFont="1" applyFill="1" applyBorder="1" applyAlignment="1" applyProtection="1">
      <alignment horizontal="center" vertical="center"/>
    </xf>
    <xf numFmtId="0" fontId="5" fillId="20" borderId="14" xfId="0" applyNumberFormat="1" applyFont="1" applyFill="1" applyBorder="1" applyAlignment="1" applyProtection="1">
      <alignment horizontal="center" vertical="center" wrapText="1"/>
    </xf>
    <xf numFmtId="0" fontId="5" fillId="21" borderId="10" xfId="0" applyNumberFormat="1" applyFont="1" applyFill="1" applyBorder="1" applyAlignment="1" applyProtection="1">
      <alignment horizontal="center" vertical="center" wrapText="1"/>
    </xf>
    <xf numFmtId="0" fontId="2" fillId="4" borderId="2" xfId="0" applyNumberFormat="1" applyFont="1" applyFill="1" applyBorder="1" applyAlignment="1" applyProtection="1">
      <alignment horizontal="center" vertical="top"/>
    </xf>
    <xf numFmtId="0" fontId="3" fillId="5" borderId="2" xfId="0" applyNumberFormat="1" applyFont="1" applyFill="1" applyBorder="1" applyAlignment="1" applyProtection="1">
      <alignment horizontal="left" vertical="center"/>
    </xf>
    <xf numFmtId="0" fontId="3" fillId="6" borderId="1" xfId="0" applyNumberFormat="1" applyFont="1" applyFill="1" applyBorder="1" applyAlignment="1" applyProtection="1">
      <alignment horizontal="right" vertical="center"/>
    </xf>
    <xf numFmtId="0" fontId="1" fillId="3" borderId="1" xfId="0" applyNumberFormat="1" applyFont="1" applyFill="1" applyBorder="1" applyAlignment="1" applyProtection="1">
      <alignment horizontal="left" vertical="top"/>
    </xf>
    <xf numFmtId="0" fontId="4" fillId="7" borderId="3" xfId="0" applyNumberFormat="1" applyFont="1" applyFill="1" applyBorder="1" applyAlignment="1" applyProtection="1">
      <alignment horizontal="left" vertical="center"/>
    </xf>
    <xf numFmtId="0" fontId="4" fillId="8" borderId="4" xfId="0" applyNumberFormat="1" applyFont="1" applyFill="1" applyBorder="1" applyAlignment="1" applyProtection="1">
      <alignment horizontal="center" vertical="center"/>
    </xf>
    <xf numFmtId="0" fontId="4" fillId="9" borderId="4" xfId="0" applyNumberFormat="1" applyFont="1" applyFill="1" applyBorder="1" applyAlignment="1" applyProtection="1">
      <alignment horizontal="left" vertical="center"/>
    </xf>
    <xf numFmtId="0" fontId="4" fillId="10" borderId="5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Q54"/>
  <sheetViews>
    <sheetView tabSelected="1" topLeftCell="A22" workbookViewId="0">
      <selection activeCell="N39" sqref="N39"/>
    </sheetView>
  </sheetViews>
  <sheetFormatPr defaultRowHeight="15"/>
  <cols>
    <col min="1" max="1" width="3.28515625" customWidth="1"/>
    <col min="2" max="2" width="15" customWidth="1"/>
    <col min="3" max="3" width="45.7109375" customWidth="1"/>
    <col min="4" max="4" width="16.28515625" customWidth="1"/>
    <col min="5" max="5" width="11.140625" customWidth="1"/>
    <col min="6" max="6" width="16.28515625" customWidth="1"/>
    <col min="7" max="7" width="11.140625" customWidth="1"/>
    <col min="8" max="8" width="16.28515625" customWidth="1"/>
    <col min="9" max="9" width="11.140625" customWidth="1"/>
    <col min="10" max="10" width="15.85546875" customWidth="1"/>
    <col min="11" max="11" width="16.28515625" customWidth="1"/>
    <col min="12" max="12" width="11.140625" customWidth="1"/>
    <col min="13" max="13" width="15" customWidth="1"/>
    <col min="14" max="14" width="11.7109375" customWidth="1"/>
    <col min="17" max="17" width="13.85546875" bestFit="1" customWidth="1"/>
  </cols>
  <sheetData>
    <row r="1" spans="1:14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1"/>
      <c r="B2" s="63" t="s">
        <v>0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>
      <c r="A3" s="1"/>
      <c r="B3" s="64" t="s">
        <v>79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4">
      <c r="A4" s="1"/>
      <c r="B4" s="65" t="s">
        <v>1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</row>
    <row r="5" spans="1:14">
      <c r="A5" s="66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>
      <c r="A6" s="66"/>
      <c r="B6" s="67" t="s">
        <v>2</v>
      </c>
      <c r="C6" s="68" t="s">
        <v>3</v>
      </c>
      <c r="D6" s="68"/>
      <c r="E6" s="68"/>
      <c r="F6" s="69" t="s">
        <v>4</v>
      </c>
      <c r="G6" s="69"/>
      <c r="H6" s="70" t="s">
        <v>5</v>
      </c>
      <c r="I6" s="70"/>
      <c r="J6" s="70"/>
      <c r="K6" s="70"/>
      <c r="L6" s="70"/>
      <c r="M6" s="70"/>
      <c r="N6" s="70"/>
    </row>
    <row r="7" spans="1:14">
      <c r="A7" s="1"/>
      <c r="B7" s="67"/>
      <c r="C7" s="68"/>
      <c r="D7" s="68"/>
      <c r="E7" s="68"/>
      <c r="F7" s="69"/>
      <c r="G7" s="69"/>
      <c r="H7" s="70"/>
      <c r="I7" s="70"/>
      <c r="J7" s="70"/>
      <c r="K7" s="70"/>
      <c r="L7" s="70"/>
      <c r="M7" s="70"/>
      <c r="N7" s="70"/>
    </row>
    <row r="8" spans="1:14">
      <c r="A8" s="1"/>
      <c r="B8" s="3" t="s">
        <v>6</v>
      </c>
      <c r="C8" s="55" t="s">
        <v>7</v>
      </c>
      <c r="D8" s="55"/>
      <c r="E8" s="55"/>
      <c r="F8" s="56" t="s">
        <v>8</v>
      </c>
      <c r="G8" s="56"/>
      <c r="H8" s="57" t="s">
        <v>9</v>
      </c>
      <c r="I8" s="57"/>
      <c r="J8" s="57"/>
      <c r="K8" s="57"/>
      <c r="L8" s="57"/>
      <c r="M8" s="57"/>
      <c r="N8" s="57"/>
    </row>
    <row r="9" spans="1:14">
      <c r="A9" s="1"/>
      <c r="B9" s="58" t="s">
        <v>10</v>
      </c>
      <c r="C9" s="58"/>
      <c r="D9" s="59" t="s">
        <v>11</v>
      </c>
      <c r="E9" s="59"/>
      <c r="F9" s="59"/>
      <c r="G9" s="59"/>
      <c r="H9" s="59"/>
      <c r="I9" s="59"/>
      <c r="J9" s="59"/>
      <c r="K9" s="59"/>
      <c r="L9" s="59"/>
      <c r="M9" s="59"/>
      <c r="N9" s="59"/>
    </row>
    <row r="10" spans="1:14">
      <c r="A10" s="1"/>
      <c r="B10" s="58"/>
      <c r="C10" s="58"/>
      <c r="D10" s="4" t="s">
        <v>12</v>
      </c>
      <c r="E10" s="5">
        <v>2025</v>
      </c>
      <c r="F10" s="60" t="s">
        <v>13</v>
      </c>
      <c r="G10" s="60"/>
      <c r="H10" s="60" t="s">
        <v>13</v>
      </c>
      <c r="I10" s="60"/>
      <c r="J10" s="6" t="s">
        <v>13</v>
      </c>
      <c r="K10" s="60" t="s">
        <v>13</v>
      </c>
      <c r="L10" s="60"/>
      <c r="M10" s="61" t="s">
        <v>14</v>
      </c>
      <c r="N10" s="62" t="s">
        <v>15</v>
      </c>
    </row>
    <row r="11" spans="1:14" ht="36">
      <c r="A11" s="1"/>
      <c r="B11" s="58"/>
      <c r="C11" s="58"/>
      <c r="D11" s="7" t="s">
        <v>16</v>
      </c>
      <c r="E11" s="8" t="s">
        <v>17</v>
      </c>
      <c r="F11" s="9" t="s">
        <v>80</v>
      </c>
      <c r="G11" s="10" t="s">
        <v>17</v>
      </c>
      <c r="H11" s="9" t="s">
        <v>81</v>
      </c>
      <c r="I11" s="10" t="s">
        <v>17</v>
      </c>
      <c r="J11" s="11" t="s">
        <v>18</v>
      </c>
      <c r="K11" s="9" t="s">
        <v>19</v>
      </c>
      <c r="L11" s="10" t="s">
        <v>17</v>
      </c>
      <c r="M11" s="61"/>
      <c r="N11" s="62"/>
    </row>
    <row r="12" spans="1:14">
      <c r="A12" s="1"/>
      <c r="B12" s="58"/>
      <c r="C12" s="58"/>
      <c r="D12" s="12" t="s">
        <v>20</v>
      </c>
      <c r="E12" s="12" t="s">
        <v>21</v>
      </c>
      <c r="F12" s="12" t="s">
        <v>22</v>
      </c>
      <c r="G12" s="12" t="s">
        <v>23</v>
      </c>
      <c r="H12" s="12" t="s">
        <v>24</v>
      </c>
      <c r="I12" s="12" t="s">
        <v>25</v>
      </c>
      <c r="J12" s="12" t="s">
        <v>26</v>
      </c>
      <c r="K12" s="12" t="s">
        <v>27</v>
      </c>
      <c r="L12" s="12" t="s">
        <v>28</v>
      </c>
      <c r="M12" s="12" t="s">
        <v>29</v>
      </c>
      <c r="N12" s="13" t="s">
        <v>30</v>
      </c>
    </row>
    <row r="13" spans="1:14">
      <c r="A13" s="1"/>
      <c r="B13" s="50" t="s">
        <v>31</v>
      </c>
      <c r="C13" s="50"/>
      <c r="D13" s="14"/>
      <c r="E13" s="15"/>
      <c r="F13" s="14"/>
      <c r="G13" s="15"/>
      <c r="H13" s="14"/>
      <c r="I13" s="15"/>
      <c r="J13" s="16"/>
      <c r="K13" s="14"/>
      <c r="L13" s="15"/>
      <c r="M13" s="14"/>
      <c r="N13" s="17"/>
    </row>
    <row r="14" spans="1:14">
      <c r="A14" s="1"/>
      <c r="B14" s="18" t="s">
        <v>32</v>
      </c>
      <c r="C14" s="19" t="s">
        <v>33</v>
      </c>
      <c r="D14" s="14"/>
      <c r="E14" s="15"/>
      <c r="F14" s="14"/>
      <c r="G14" s="15"/>
      <c r="H14" s="14"/>
      <c r="I14" s="15"/>
      <c r="J14" s="20"/>
      <c r="K14" s="14"/>
      <c r="L14" s="15"/>
      <c r="M14" s="14"/>
      <c r="N14" s="17"/>
    </row>
    <row r="15" spans="1:14">
      <c r="A15" s="1"/>
      <c r="B15" s="21" t="s">
        <v>34</v>
      </c>
      <c r="C15" s="22" t="s">
        <v>35</v>
      </c>
      <c r="D15" s="23">
        <f>K15</f>
        <v>7279048</v>
      </c>
      <c r="E15" s="24"/>
      <c r="F15" s="24">
        <v>23100000</v>
      </c>
      <c r="G15" s="24">
        <v>41.1</v>
      </c>
      <c r="H15" s="24">
        <f>F15</f>
        <v>23100000</v>
      </c>
      <c r="I15" s="24">
        <v>41.1</v>
      </c>
      <c r="J15" s="24">
        <v>0</v>
      </c>
      <c r="K15" s="23">
        <v>7279048</v>
      </c>
      <c r="L15" s="24">
        <v>31</v>
      </c>
      <c r="M15" s="24">
        <f>H15-K15</f>
        <v>15820952</v>
      </c>
      <c r="N15" s="25">
        <v>31</v>
      </c>
    </row>
    <row r="16" spans="1:14">
      <c r="A16" s="1"/>
      <c r="B16" s="21" t="s">
        <v>36</v>
      </c>
      <c r="C16" s="22" t="s">
        <v>37</v>
      </c>
      <c r="D16" s="23">
        <f>K16</f>
        <v>1167778</v>
      </c>
      <c r="E16" s="24"/>
      <c r="F16" s="24">
        <v>4380000</v>
      </c>
      <c r="G16" s="24">
        <v>34.9</v>
      </c>
      <c r="H16" s="24">
        <f>F16</f>
        <v>4380000</v>
      </c>
      <c r="I16" s="24">
        <v>34.9</v>
      </c>
      <c r="J16" s="24">
        <v>0</v>
      </c>
      <c r="K16" s="23">
        <v>1167778</v>
      </c>
      <c r="L16" s="24">
        <v>26</v>
      </c>
      <c r="M16" s="24">
        <f>H16-K16</f>
        <v>3212222</v>
      </c>
      <c r="N16" s="25">
        <v>26</v>
      </c>
    </row>
    <row r="17" spans="1:14">
      <c r="A17" s="1"/>
      <c r="B17" s="21" t="s">
        <v>38</v>
      </c>
      <c r="C17" s="22" t="s">
        <v>39</v>
      </c>
      <c r="D17" s="23">
        <f>K17</f>
        <v>1166155</v>
      </c>
      <c r="E17" s="24"/>
      <c r="F17" s="24">
        <v>5895000</v>
      </c>
      <c r="G17" s="24">
        <v>10.3</v>
      </c>
      <c r="H17" s="24">
        <f>F17</f>
        <v>5895000</v>
      </c>
      <c r="I17" s="24">
        <v>10.3</v>
      </c>
      <c r="J17" s="24">
        <v>0</v>
      </c>
      <c r="K17" s="23">
        <v>1166155</v>
      </c>
      <c r="L17" s="24">
        <v>19</v>
      </c>
      <c r="M17" s="24">
        <f>H17-K17</f>
        <v>4728845</v>
      </c>
      <c r="N17" s="25">
        <v>19</v>
      </c>
    </row>
    <row r="18" spans="1:14">
      <c r="A18" s="1"/>
      <c r="B18" s="21" t="s">
        <v>40</v>
      </c>
      <c r="C18" s="22" t="s">
        <v>41</v>
      </c>
      <c r="D18" s="23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3">
        <v>0</v>
      </c>
      <c r="L18" s="24">
        <v>0</v>
      </c>
      <c r="M18" s="24"/>
      <c r="N18" s="25">
        <v>0</v>
      </c>
    </row>
    <row r="19" spans="1:14">
      <c r="A19" s="1"/>
      <c r="B19" s="21" t="s">
        <v>42</v>
      </c>
      <c r="C19" s="22" t="s">
        <v>43</v>
      </c>
      <c r="D19" s="23">
        <f>K19</f>
        <v>20300000</v>
      </c>
      <c r="E19" s="24"/>
      <c r="F19" s="24">
        <v>103000000</v>
      </c>
      <c r="G19" s="24">
        <v>12.3</v>
      </c>
      <c r="H19" s="24">
        <v>103000000</v>
      </c>
      <c r="I19" s="24">
        <v>12.3</v>
      </c>
      <c r="J19" s="24">
        <v>0</v>
      </c>
      <c r="K19" s="23">
        <v>20300000</v>
      </c>
      <c r="L19" s="24">
        <v>19</v>
      </c>
      <c r="M19" s="24">
        <f>H19-K19</f>
        <v>82700000</v>
      </c>
      <c r="N19" s="25">
        <v>19</v>
      </c>
    </row>
    <row r="20" spans="1:14">
      <c r="A20" s="1"/>
      <c r="B20" s="21" t="s">
        <v>44</v>
      </c>
      <c r="C20" s="22" t="s">
        <v>45</v>
      </c>
      <c r="D20" s="23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3">
        <v>0</v>
      </c>
      <c r="L20" s="24">
        <v>0</v>
      </c>
      <c r="M20" s="24">
        <v>0</v>
      </c>
      <c r="N20" s="25">
        <v>0</v>
      </c>
    </row>
    <row r="21" spans="1:14">
      <c r="A21" s="1"/>
      <c r="B21" s="21" t="s">
        <v>46</v>
      </c>
      <c r="C21" s="22" t="s">
        <v>47</v>
      </c>
      <c r="D21" s="23">
        <f>K21</f>
        <v>0</v>
      </c>
      <c r="E21" s="24"/>
      <c r="F21" s="24">
        <v>0</v>
      </c>
      <c r="G21" s="24">
        <v>30</v>
      </c>
      <c r="H21" s="24">
        <v>100000</v>
      </c>
      <c r="I21" s="24">
        <v>30</v>
      </c>
      <c r="J21" s="24">
        <v>100000</v>
      </c>
      <c r="K21" s="23">
        <v>0</v>
      </c>
      <c r="L21" s="24">
        <v>0</v>
      </c>
      <c r="M21" s="24">
        <v>100000</v>
      </c>
      <c r="N21" s="25">
        <v>0</v>
      </c>
    </row>
    <row r="22" spans="1:14">
      <c r="A22" s="1"/>
      <c r="B22" s="26"/>
      <c r="C22" s="27" t="s">
        <v>48</v>
      </c>
      <c r="D22" s="28">
        <f>D15+D16+D17+D19</f>
        <v>29912981</v>
      </c>
      <c r="E22" s="29"/>
      <c r="F22" s="29">
        <f>F15+F16+F17+F19</f>
        <v>136375000</v>
      </c>
      <c r="G22" s="29">
        <v>17.7</v>
      </c>
      <c r="H22" s="29">
        <f>H15+H16+H17+H19+H21</f>
        <v>136475000</v>
      </c>
      <c r="I22" s="29">
        <v>17.7</v>
      </c>
      <c r="J22" s="29">
        <v>100000</v>
      </c>
      <c r="K22" s="28">
        <f>SUM(K15:K21)</f>
        <v>29912981</v>
      </c>
      <c r="L22" s="29">
        <v>21</v>
      </c>
      <c r="M22" s="29">
        <f>M15+M16+M17+M19+M21</f>
        <v>106562019</v>
      </c>
      <c r="N22" s="30">
        <v>21</v>
      </c>
    </row>
    <row r="23" spans="1:14">
      <c r="A23" s="1"/>
      <c r="B23" s="21" t="s">
        <v>49</v>
      </c>
      <c r="C23" s="22" t="s">
        <v>50</v>
      </c>
      <c r="D23" s="23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3">
        <v>0</v>
      </c>
      <c r="L23" s="24">
        <v>0</v>
      </c>
      <c r="M23" s="24">
        <v>0</v>
      </c>
      <c r="N23" s="25">
        <v>0</v>
      </c>
    </row>
    <row r="24" spans="1:14">
      <c r="A24" s="1"/>
      <c r="B24" s="21" t="s">
        <v>51</v>
      </c>
      <c r="C24" s="22" t="s">
        <v>52</v>
      </c>
      <c r="D24" s="23"/>
      <c r="E24" s="24">
        <v>0</v>
      </c>
      <c r="F24" s="24">
        <v>1000000</v>
      </c>
      <c r="G24" s="24">
        <v>0</v>
      </c>
      <c r="H24" s="24">
        <v>1000000</v>
      </c>
      <c r="I24" s="24">
        <v>0</v>
      </c>
      <c r="J24" s="24">
        <v>0</v>
      </c>
      <c r="K24" s="23">
        <v>0</v>
      </c>
      <c r="L24" s="24">
        <v>0</v>
      </c>
      <c r="M24" s="24">
        <v>1000000</v>
      </c>
      <c r="N24" s="25">
        <v>0</v>
      </c>
    </row>
    <row r="25" spans="1:14">
      <c r="A25" s="1"/>
      <c r="B25" s="26"/>
      <c r="C25" s="27" t="s">
        <v>53</v>
      </c>
      <c r="D25" s="28"/>
      <c r="E25" s="29">
        <v>0</v>
      </c>
      <c r="F25" s="29">
        <v>1000000</v>
      </c>
      <c r="G25" s="29">
        <v>0</v>
      </c>
      <c r="H25" s="29">
        <v>1000000</v>
      </c>
      <c r="I25" s="29">
        <v>0</v>
      </c>
      <c r="J25" s="29">
        <v>0</v>
      </c>
      <c r="K25" s="28">
        <v>0</v>
      </c>
      <c r="L25" s="29">
        <v>0</v>
      </c>
      <c r="M25" s="29">
        <v>1000000</v>
      </c>
      <c r="N25" s="30">
        <v>0</v>
      </c>
    </row>
    <row r="26" spans="1:14">
      <c r="A26" s="1"/>
      <c r="B26" s="21" t="s">
        <v>49</v>
      </c>
      <c r="C26" s="22" t="s">
        <v>50</v>
      </c>
      <c r="D26" s="23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3">
        <v>0</v>
      </c>
      <c r="L26" s="24">
        <v>0</v>
      </c>
      <c r="M26" s="24">
        <v>0</v>
      </c>
      <c r="N26" s="25">
        <v>0</v>
      </c>
    </row>
    <row r="27" spans="1:14">
      <c r="A27" s="1"/>
      <c r="B27" s="21" t="s">
        <v>51</v>
      </c>
      <c r="C27" s="22" t="s">
        <v>52</v>
      </c>
      <c r="D27" s="23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3">
        <v>0</v>
      </c>
      <c r="L27" s="24">
        <v>0</v>
      </c>
      <c r="M27" s="24">
        <v>0</v>
      </c>
      <c r="N27" s="25">
        <v>0</v>
      </c>
    </row>
    <row r="28" spans="1:14">
      <c r="A28" s="1"/>
      <c r="B28" s="26"/>
      <c r="C28" s="27" t="s">
        <v>54</v>
      </c>
      <c r="D28" s="28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8">
        <v>0</v>
      </c>
      <c r="L28" s="29">
        <v>0</v>
      </c>
      <c r="M28" s="29">
        <v>0</v>
      </c>
      <c r="N28" s="30">
        <v>0</v>
      </c>
    </row>
    <row r="29" spans="1:14">
      <c r="A29" s="1"/>
      <c r="B29" s="31"/>
      <c r="C29" s="32" t="s">
        <v>55</v>
      </c>
      <c r="D29" s="33">
        <f>K29</f>
        <v>0</v>
      </c>
      <c r="E29" s="34">
        <v>0</v>
      </c>
      <c r="F29" s="34">
        <v>1000000</v>
      </c>
      <c r="G29" s="34">
        <v>0</v>
      </c>
      <c r="H29" s="34">
        <v>1000000</v>
      </c>
      <c r="I29" s="34">
        <v>0</v>
      </c>
      <c r="J29" s="34">
        <v>0</v>
      </c>
      <c r="K29" s="33">
        <v>0</v>
      </c>
      <c r="L29" s="34"/>
      <c r="M29" s="34">
        <f>H29-K29</f>
        <v>1000000</v>
      </c>
      <c r="N29" s="35">
        <v>0</v>
      </c>
    </row>
    <row r="30" spans="1:14">
      <c r="A30" s="1"/>
      <c r="B30" s="31"/>
      <c r="C30" s="32" t="s">
        <v>56</v>
      </c>
      <c r="D30" s="33">
        <f>K30</f>
        <v>29912981</v>
      </c>
      <c r="E30" s="34"/>
      <c r="F30" s="34">
        <f>F22+F25</f>
        <v>137375000</v>
      </c>
      <c r="G30" s="34">
        <v>17.600000000000001</v>
      </c>
      <c r="H30" s="34">
        <f>H15+H16+H17+H19+H21+H24</f>
        <v>137475000</v>
      </c>
      <c r="I30" s="34">
        <v>17.600000000000001</v>
      </c>
      <c r="J30" s="34">
        <v>100000</v>
      </c>
      <c r="K30" s="33">
        <f>K22+K29</f>
        <v>29912981</v>
      </c>
      <c r="L30" s="34">
        <v>21</v>
      </c>
      <c r="M30" s="34">
        <f>M22+M29</f>
        <v>107562019</v>
      </c>
      <c r="N30" s="35">
        <v>21</v>
      </c>
    </row>
    <row r="31" spans="1:14">
      <c r="A31" s="1"/>
      <c r="B31" s="26"/>
      <c r="C31" s="27" t="s">
        <v>57</v>
      </c>
      <c r="D31" s="28">
        <v>0</v>
      </c>
      <c r="E31" s="29"/>
      <c r="F31" s="29"/>
      <c r="G31" s="29"/>
      <c r="H31" s="29"/>
      <c r="I31" s="29"/>
      <c r="J31" s="29"/>
      <c r="K31" s="28">
        <v>0</v>
      </c>
      <c r="L31" s="29"/>
      <c r="M31" s="29"/>
      <c r="N31" s="30"/>
    </row>
    <row r="32" spans="1:14">
      <c r="A32" s="1"/>
      <c r="B32" s="26"/>
      <c r="C32" s="27" t="s">
        <v>58</v>
      </c>
      <c r="D32" s="28">
        <v>0</v>
      </c>
      <c r="E32" s="29"/>
      <c r="F32" s="29"/>
      <c r="G32" s="29"/>
      <c r="H32" s="29"/>
      <c r="I32" s="29"/>
      <c r="J32" s="29"/>
      <c r="K32" s="28">
        <v>0</v>
      </c>
      <c r="L32" s="29"/>
      <c r="M32" s="29"/>
      <c r="N32" s="30"/>
    </row>
    <row r="33" spans="1:17">
      <c r="A33" s="1"/>
      <c r="B33" s="31"/>
      <c r="C33" s="32" t="s">
        <v>59</v>
      </c>
      <c r="D33" s="33">
        <f>D30</f>
        <v>29912981</v>
      </c>
      <c r="E33" s="34"/>
      <c r="F33" s="34"/>
      <c r="G33" s="34"/>
      <c r="H33" s="34">
        <f>H30</f>
        <v>137475000</v>
      </c>
      <c r="I33" s="34"/>
      <c r="J33" s="34"/>
      <c r="K33" s="33">
        <f>K30</f>
        <v>29912981</v>
      </c>
      <c r="L33" s="34">
        <v>21</v>
      </c>
      <c r="M33" s="34">
        <f>M30</f>
        <v>107562019</v>
      </c>
      <c r="N33" s="35">
        <v>21</v>
      </c>
      <c r="Q33" s="49"/>
    </row>
    <row r="34" spans="1:17">
      <c r="A34" s="1"/>
      <c r="B34" s="51" t="s">
        <v>60</v>
      </c>
      <c r="C34" s="51"/>
      <c r="D34" s="36"/>
      <c r="E34" s="37"/>
      <c r="F34" s="36"/>
      <c r="G34" s="37"/>
      <c r="H34" s="36"/>
      <c r="I34" s="37"/>
      <c r="J34" s="38"/>
      <c r="K34" s="36"/>
      <c r="L34" s="37"/>
      <c r="M34" s="36"/>
      <c r="N34" s="39"/>
    </row>
    <row r="35" spans="1:17">
      <c r="A35" s="1"/>
      <c r="B35" s="40" t="s">
        <v>61</v>
      </c>
      <c r="C35" s="19" t="s">
        <v>33</v>
      </c>
      <c r="D35" s="14"/>
      <c r="E35" s="15"/>
      <c r="F35" s="14"/>
      <c r="G35" s="15"/>
      <c r="H35" s="14"/>
      <c r="I35" s="15"/>
      <c r="J35" s="20"/>
      <c r="K35" s="14"/>
      <c r="L35" s="15"/>
      <c r="M35" s="14"/>
      <c r="N35" s="17"/>
    </row>
    <row r="36" spans="1:17">
      <c r="A36" s="1"/>
      <c r="B36" s="21"/>
      <c r="C36" s="41" t="s">
        <v>62</v>
      </c>
      <c r="D36" s="33">
        <f>D33</f>
        <v>29912981</v>
      </c>
      <c r="E36" s="34"/>
      <c r="F36" s="34">
        <f>F30</f>
        <v>137375000</v>
      </c>
      <c r="G36" s="34">
        <v>99.3</v>
      </c>
      <c r="H36" s="34">
        <f>H33</f>
        <v>137475000</v>
      </c>
      <c r="I36" s="34">
        <v>99.3</v>
      </c>
      <c r="J36" s="34">
        <v>100000</v>
      </c>
      <c r="K36" s="33">
        <f>K33-K40</f>
        <v>29912981</v>
      </c>
      <c r="L36" s="34"/>
      <c r="M36" s="34">
        <f>H36-K36</f>
        <v>107562019</v>
      </c>
      <c r="N36" s="35"/>
    </row>
    <row r="37" spans="1:17">
      <c r="A37" s="1"/>
      <c r="B37" s="21" t="s">
        <v>63</v>
      </c>
      <c r="C37" s="42" t="s">
        <v>64</v>
      </c>
      <c r="D37" s="23"/>
      <c r="E37" s="24"/>
      <c r="F37" s="24"/>
      <c r="G37" s="24"/>
      <c r="H37" s="24"/>
      <c r="I37" s="24"/>
      <c r="J37" s="24"/>
      <c r="K37" s="23"/>
      <c r="L37" s="24"/>
      <c r="M37" s="24"/>
      <c r="N37" s="25"/>
    </row>
    <row r="38" spans="1:17">
      <c r="A38" s="1"/>
      <c r="B38" s="21" t="s">
        <v>65</v>
      </c>
      <c r="C38" s="42" t="s">
        <v>66</v>
      </c>
      <c r="D38" s="23">
        <f>K38</f>
        <v>29291433</v>
      </c>
      <c r="E38" s="24">
        <v>97.5</v>
      </c>
      <c r="F38" s="24">
        <f>F36-F39-F40</f>
        <v>134375000</v>
      </c>
      <c r="G38" s="24">
        <v>97.8</v>
      </c>
      <c r="H38" s="24">
        <f>H36-H39-H40</f>
        <v>134475000</v>
      </c>
      <c r="I38" s="24">
        <v>97.8</v>
      </c>
      <c r="J38" s="24">
        <v>100000</v>
      </c>
      <c r="K38" s="23">
        <f>K36-K39</f>
        <v>29291433</v>
      </c>
      <c r="L38" s="24"/>
      <c r="M38" s="24">
        <f>H38-K38</f>
        <v>105183567</v>
      </c>
      <c r="N38" s="25"/>
    </row>
    <row r="39" spans="1:17">
      <c r="A39" s="1"/>
      <c r="B39" s="21" t="s">
        <v>67</v>
      </c>
      <c r="C39" s="42" t="s">
        <v>68</v>
      </c>
      <c r="D39" s="23">
        <f>K39</f>
        <v>621548</v>
      </c>
      <c r="E39" s="24">
        <v>2.1</v>
      </c>
      <c r="F39" s="24">
        <v>2000000</v>
      </c>
      <c r="G39" s="24">
        <v>1.5</v>
      </c>
      <c r="H39" s="24">
        <v>2000000</v>
      </c>
      <c r="I39" s="24">
        <v>1.5</v>
      </c>
      <c r="J39" s="24">
        <v>0</v>
      </c>
      <c r="K39" s="23">
        <v>621548</v>
      </c>
      <c r="L39" s="24"/>
      <c r="M39" s="24">
        <f>H39-K39</f>
        <v>1378452</v>
      </c>
      <c r="N39" s="25"/>
    </row>
    <row r="40" spans="1:17">
      <c r="A40" s="1"/>
      <c r="B40" s="21"/>
      <c r="C40" s="41" t="s">
        <v>69</v>
      </c>
      <c r="D40" s="33">
        <f>K40</f>
        <v>0</v>
      </c>
      <c r="E40" s="34">
        <v>0.4</v>
      </c>
      <c r="F40" s="34">
        <v>1000000</v>
      </c>
      <c r="G40" s="34">
        <v>0.7</v>
      </c>
      <c r="H40" s="34">
        <v>1000000</v>
      </c>
      <c r="I40" s="34">
        <v>0.7</v>
      </c>
      <c r="J40" s="34">
        <v>0</v>
      </c>
      <c r="K40" s="33">
        <v>0</v>
      </c>
      <c r="L40" s="34">
        <v>0</v>
      </c>
      <c r="M40" s="34">
        <f>H40-K40</f>
        <v>1000000</v>
      </c>
      <c r="N40" s="35">
        <v>0</v>
      </c>
    </row>
    <row r="41" spans="1:17">
      <c r="A41" s="1"/>
      <c r="B41" s="21" t="s">
        <v>63</v>
      </c>
      <c r="C41" s="42" t="s">
        <v>64</v>
      </c>
      <c r="D41" s="23"/>
      <c r="E41" s="24"/>
      <c r="F41" s="24"/>
      <c r="G41" s="24"/>
      <c r="H41" s="24"/>
      <c r="I41" s="24"/>
      <c r="J41" s="24"/>
      <c r="K41" s="23"/>
      <c r="L41" s="24"/>
      <c r="M41" s="24"/>
      <c r="N41" s="25"/>
    </row>
    <row r="42" spans="1:17">
      <c r="A42" s="1"/>
      <c r="B42" s="21" t="s">
        <v>70</v>
      </c>
      <c r="C42" s="42" t="s">
        <v>71</v>
      </c>
      <c r="D42" s="23"/>
      <c r="E42" s="24">
        <v>0.4</v>
      </c>
      <c r="F42" s="24">
        <v>1000000</v>
      </c>
      <c r="G42" s="24">
        <v>0.7</v>
      </c>
      <c r="H42" s="24">
        <v>1000000</v>
      </c>
      <c r="I42" s="24">
        <v>0.7</v>
      </c>
      <c r="J42" s="24">
        <v>0</v>
      </c>
      <c r="K42" s="23">
        <v>0</v>
      </c>
      <c r="L42" s="24">
        <v>0</v>
      </c>
      <c r="M42" s="24">
        <v>1000000</v>
      </c>
      <c r="N42" s="25">
        <v>0</v>
      </c>
    </row>
    <row r="43" spans="1:17">
      <c r="A43" s="1"/>
      <c r="B43" s="21" t="s">
        <v>72</v>
      </c>
      <c r="C43" s="42" t="s">
        <v>73</v>
      </c>
      <c r="D43" s="23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3">
        <v>0</v>
      </c>
      <c r="L43" s="24">
        <v>0</v>
      </c>
      <c r="M43" s="24">
        <v>0</v>
      </c>
      <c r="N43" s="25">
        <v>0</v>
      </c>
    </row>
    <row r="44" spans="1:17">
      <c r="A44" s="1"/>
      <c r="B44" s="21"/>
      <c r="C44" s="43" t="s">
        <v>53</v>
      </c>
      <c r="D44" s="28">
        <f>K44</f>
        <v>0</v>
      </c>
      <c r="E44" s="29">
        <v>0.4</v>
      </c>
      <c r="F44" s="29">
        <v>1000000</v>
      </c>
      <c r="G44" s="29">
        <v>0.7</v>
      </c>
      <c r="H44" s="29">
        <v>1000000</v>
      </c>
      <c r="I44" s="29">
        <v>0.7</v>
      </c>
      <c r="J44" s="29">
        <v>0</v>
      </c>
      <c r="K44" s="28">
        <v>0</v>
      </c>
      <c r="L44" s="29">
        <v>0</v>
      </c>
      <c r="M44" s="29">
        <v>1000000</v>
      </c>
      <c r="N44" s="30">
        <v>0</v>
      </c>
    </row>
    <row r="45" spans="1:17">
      <c r="A45" s="1"/>
      <c r="B45" s="21" t="s">
        <v>63</v>
      </c>
      <c r="C45" s="42" t="s">
        <v>64</v>
      </c>
      <c r="D45" s="23"/>
      <c r="E45" s="24"/>
      <c r="F45" s="24"/>
      <c r="G45" s="24"/>
      <c r="H45" s="24"/>
      <c r="I45" s="24"/>
      <c r="J45" s="24"/>
      <c r="K45" s="23"/>
      <c r="L45" s="24"/>
      <c r="M45" s="24"/>
      <c r="N45" s="25"/>
    </row>
    <row r="46" spans="1:17">
      <c r="A46" s="1"/>
      <c r="B46" s="21"/>
      <c r="C46" s="43" t="s">
        <v>54</v>
      </c>
      <c r="D46" s="28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8">
        <v>0</v>
      </c>
      <c r="L46" s="29">
        <v>0</v>
      </c>
      <c r="M46" s="29">
        <v>0</v>
      </c>
      <c r="N46" s="30">
        <v>0</v>
      </c>
    </row>
    <row r="47" spans="1:17">
      <c r="A47" s="1"/>
      <c r="B47" s="21" t="s">
        <v>63</v>
      </c>
      <c r="C47" s="42" t="s">
        <v>64</v>
      </c>
      <c r="D47" s="23"/>
      <c r="E47" s="24"/>
      <c r="F47" s="24"/>
      <c r="G47" s="24"/>
      <c r="H47" s="24"/>
      <c r="I47" s="24"/>
      <c r="J47" s="24"/>
      <c r="K47" s="23"/>
      <c r="L47" s="24"/>
      <c r="M47" s="24"/>
      <c r="N47" s="25"/>
    </row>
    <row r="48" spans="1:17">
      <c r="A48" s="1"/>
      <c r="B48" s="21" t="s">
        <v>63</v>
      </c>
      <c r="C48" s="42" t="s">
        <v>64</v>
      </c>
      <c r="D48" s="23"/>
      <c r="E48" s="24"/>
      <c r="F48" s="24"/>
      <c r="G48" s="24"/>
      <c r="H48" s="24"/>
      <c r="I48" s="24"/>
      <c r="J48" s="24"/>
      <c r="K48" s="23"/>
      <c r="L48" s="24"/>
      <c r="M48" s="24"/>
      <c r="N48" s="25"/>
    </row>
    <row r="49" spans="1:14">
      <c r="A49" s="1"/>
      <c r="B49" s="21"/>
      <c r="C49" s="44" t="s">
        <v>59</v>
      </c>
      <c r="D49" s="45">
        <f>K49</f>
        <v>29912981</v>
      </c>
      <c r="E49" s="46"/>
      <c r="F49" s="46">
        <f>F38+F39+F40</f>
        <v>137375000</v>
      </c>
      <c r="G49" s="46"/>
      <c r="H49" s="46">
        <f>H38+H39+H40</f>
        <v>137475000</v>
      </c>
      <c r="I49" s="46"/>
      <c r="J49" s="46">
        <v>100000</v>
      </c>
      <c r="K49" s="45">
        <f>K38+K39+K40</f>
        <v>29912981</v>
      </c>
      <c r="L49" s="46"/>
      <c r="M49" s="46">
        <f>M38+M39+M40</f>
        <v>107562019</v>
      </c>
      <c r="N49" s="47"/>
    </row>
    <row r="50" spans="1:14">
      <c r="A50" s="1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</row>
    <row r="51" spans="1:14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>
      <c r="A52" s="1"/>
      <c r="B52" s="53" t="s">
        <v>74</v>
      </c>
      <c r="C52" s="48" t="s">
        <v>75</v>
      </c>
      <c r="D52" s="53" t="s">
        <v>76</v>
      </c>
      <c r="E52" s="53"/>
      <c r="F52" s="48" t="s">
        <v>75</v>
      </c>
      <c r="G52" s="54"/>
      <c r="H52" s="54"/>
      <c r="I52" s="48"/>
      <c r="J52" s="48"/>
      <c r="K52" s="48"/>
      <c r="L52" s="48"/>
      <c r="M52" s="48"/>
      <c r="N52" s="1"/>
    </row>
    <row r="53" spans="1:14">
      <c r="A53" s="1"/>
      <c r="B53" s="53"/>
      <c r="C53" s="48" t="s">
        <v>77</v>
      </c>
      <c r="D53" s="53"/>
      <c r="E53" s="53"/>
      <c r="F53" s="48" t="s">
        <v>77</v>
      </c>
      <c r="G53" s="54"/>
      <c r="H53" s="54"/>
      <c r="I53" s="48"/>
      <c r="J53" s="48"/>
      <c r="K53" s="48"/>
      <c r="L53" s="48"/>
      <c r="M53" s="48"/>
      <c r="N53" s="1"/>
    </row>
    <row r="54" spans="1:14">
      <c r="A54" s="1"/>
      <c r="B54" s="53"/>
      <c r="C54" s="48" t="s">
        <v>78</v>
      </c>
      <c r="D54" s="53"/>
      <c r="E54" s="53"/>
      <c r="F54" s="48" t="s">
        <v>78</v>
      </c>
      <c r="G54" s="54"/>
      <c r="H54" s="54"/>
      <c r="I54" s="48"/>
      <c r="J54" s="48"/>
      <c r="K54" s="48"/>
      <c r="L54" s="48"/>
      <c r="M54" s="48"/>
      <c r="N54" s="1"/>
    </row>
  </sheetData>
  <mergeCells count="26">
    <mergeCell ref="B2:N2"/>
    <mergeCell ref="B3:N3"/>
    <mergeCell ref="B4:N4"/>
    <mergeCell ref="A5:A6"/>
    <mergeCell ref="B6:B7"/>
    <mergeCell ref="C6:E7"/>
    <mergeCell ref="F6:G7"/>
    <mergeCell ref="H6:N7"/>
    <mergeCell ref="C8:E8"/>
    <mergeCell ref="F8:G8"/>
    <mergeCell ref="H8:N8"/>
    <mergeCell ref="B9:C12"/>
    <mergeCell ref="D9:N9"/>
    <mergeCell ref="F10:G10"/>
    <mergeCell ref="H10:I10"/>
    <mergeCell ref="K10:L10"/>
    <mergeCell ref="M10:M11"/>
    <mergeCell ref="N10:N11"/>
    <mergeCell ref="B13:C13"/>
    <mergeCell ref="B34:C34"/>
    <mergeCell ref="B50:N50"/>
    <mergeCell ref="B52:B54"/>
    <mergeCell ref="D52:E54"/>
    <mergeCell ref="G52:H52"/>
    <mergeCell ref="G53:H53"/>
    <mergeCell ref="G54:H54"/>
  </mergeCells>
  <pageMargins left="0" right="0" top="0" bottom="0" header="0" footer="0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Aneksi nr.2</vt:lpstr>
      <vt:lpstr>JR_PAGE_ANCHOR_0_1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2025-09-11T05:46:45Z</dcterms:created>
  <dcterms:modified xsi:type="dcterms:W3CDTF">2026-05-15T08:24:24Z</dcterms:modified>
</cp:coreProperties>
</file>